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uissainta1\Documents\Junior Year Summer 2018\Soil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3" i="1"/>
  <c r="C17" i="1"/>
  <c r="D17" i="1"/>
  <c r="E17" i="1"/>
  <c r="A17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3" i="1"/>
  <c r="C23" i="1"/>
  <c r="C4" i="1" l="1"/>
  <c r="C5" i="1"/>
  <c r="C6" i="1"/>
  <c r="C7" i="1"/>
  <c r="C8" i="1"/>
  <c r="C9" i="1"/>
  <c r="C10" i="1"/>
  <c r="C11" i="1"/>
  <c r="C12" i="1"/>
  <c r="C13" i="1"/>
  <c r="C14" i="1"/>
  <c r="C15" i="1"/>
  <c r="C16" i="1"/>
  <c r="C3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</calcChain>
</file>

<file path=xl/sharedStrings.xml><?xml version="1.0" encoding="utf-8"?>
<sst xmlns="http://schemas.openxmlformats.org/spreadsheetml/2006/main" count="18" uniqueCount="18">
  <si>
    <t>Time(Min)</t>
  </si>
  <si>
    <t>Rcp</t>
  </si>
  <si>
    <t xml:space="preserve">Percent Finer </t>
  </si>
  <si>
    <t>Rcl</t>
  </si>
  <si>
    <t>L(cm)</t>
  </si>
  <si>
    <t>A</t>
  </si>
  <si>
    <t>D(mm)</t>
  </si>
  <si>
    <t>Soil weight=</t>
  </si>
  <si>
    <t>Fm=</t>
  </si>
  <si>
    <t>Zero Correction=</t>
  </si>
  <si>
    <t>Temperature (C)=</t>
  </si>
  <si>
    <t>Hyydrometer Reading ®</t>
  </si>
  <si>
    <t>Gs=</t>
  </si>
  <si>
    <t xml:space="preserve">Temperature Correction (Ft)= </t>
  </si>
  <si>
    <t>Hydrometer Lab Red Art</t>
  </si>
  <si>
    <t>Weight of bowl(g)</t>
  </si>
  <si>
    <t>Weight of bowl +mis</t>
  </si>
  <si>
    <t>Weight of Bowl and mix 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</si>
</sst>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2" borderId="0" xfId="1" applyAlignment="1">
      <alignment horizontal="center"/>
    </xf>
  </cellXfs>
  <cellStyles count="2"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Red</a:t>
            </a:r>
            <a:r>
              <a:rPr lang="en-US" baseline="0"/>
              <a:t> Art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Sheet1!$D$3:$D$16</c:f>
              <c:numCache>
                <c:formatCode>General</c:formatCode>
                <c:ptCount val="14"/>
                <c:pt idx="0">
                  <c:v>87.623215627347847</c:v>
                </c:pt>
                <c:pt idx="1">
                  <c:v>86.704733283245659</c:v>
                </c:pt>
                <c:pt idx="2">
                  <c:v>83.949286250939139</c:v>
                </c:pt>
                <c:pt idx="3">
                  <c:v>78.43839218632607</c:v>
                </c:pt>
                <c:pt idx="4">
                  <c:v>72.927498121712986</c:v>
                </c:pt>
                <c:pt idx="5">
                  <c:v>68.335086401202091</c:v>
                </c:pt>
                <c:pt idx="6">
                  <c:v>61.905709992486848</c:v>
                </c:pt>
                <c:pt idx="7">
                  <c:v>58.231780616078133</c:v>
                </c:pt>
                <c:pt idx="8">
                  <c:v>49.046957175056342</c:v>
                </c:pt>
                <c:pt idx="9">
                  <c:v>41.699098422238905</c:v>
                </c:pt>
                <c:pt idx="10">
                  <c:v>36.188204357625843</c:v>
                </c:pt>
                <c:pt idx="11">
                  <c:v>32.51427498121712</c:v>
                </c:pt>
                <c:pt idx="12">
                  <c:v>28.840345604808409</c:v>
                </c:pt>
                <c:pt idx="13">
                  <c:v>27.003380916604051</c:v>
                </c:pt>
              </c:numCache>
            </c:numRef>
          </c:xVal>
          <c:yVal>
            <c:numRef>
              <c:f>Sheet1!$H$3:$H$16</c:f>
              <c:numCache>
                <c:formatCode>General</c:formatCode>
                <c:ptCount val="14"/>
                <c:pt idx="0">
                  <c:v>7.3172617829349251E-2</c:v>
                </c:pt>
                <c:pt idx="1">
                  <c:v>5.2071470115601697E-2</c:v>
                </c:pt>
                <c:pt idx="2">
                  <c:v>3.7283253613385192E-2</c:v>
                </c:pt>
                <c:pt idx="3">
                  <c:v>2.7164738172859314E-2</c:v>
                </c:pt>
                <c:pt idx="4">
                  <c:v>1.9758865098987846E-2</c:v>
                </c:pt>
                <c:pt idx="5">
                  <c:v>1.4275394040095708E-2</c:v>
                </c:pt>
                <c:pt idx="6">
                  <c:v>1.0749452699246291E-2</c:v>
                </c:pt>
                <c:pt idx="7">
                  <c:v>7.713071156592987E-3</c:v>
                </c:pt>
                <c:pt idx="8">
                  <c:v>6.2000516126883972E-3</c:v>
                </c:pt>
                <c:pt idx="9">
                  <c:v>4.1079171526861805E-3</c:v>
                </c:pt>
                <c:pt idx="10">
                  <c:v>2.9740654694654367E-3</c:v>
                </c:pt>
                <c:pt idx="11">
                  <c:v>2.1308483248071255E-3</c:v>
                </c:pt>
                <c:pt idx="12">
                  <c:v>1.3634912296503169E-3</c:v>
                </c:pt>
                <c:pt idx="13">
                  <c:v>1.1898665891603144E-3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384912"/>
        <c:axId val="437386872"/>
      </c:scatterChart>
      <c:valAx>
        <c:axId val="437384912"/>
        <c:scaling>
          <c:logBase val="10"/>
          <c:orientation val="minMax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Diameter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386872"/>
        <c:crosses val="autoZero"/>
        <c:crossBetween val="midCat"/>
      </c:valAx>
      <c:valAx>
        <c:axId val="437386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</a:t>
                </a:r>
                <a:r>
                  <a:rPr lang="en-US" baseline="0"/>
                  <a:t> Finer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7384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1</xdr:row>
      <xdr:rowOff>61912</xdr:rowOff>
    </xdr:from>
    <xdr:to>
      <xdr:col>15</xdr:col>
      <xdr:colOff>390525</xdr:colOff>
      <xdr:row>15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topLeftCell="F1" workbookViewId="0">
      <selection activeCell="O25" sqref="O25"/>
    </sheetView>
  </sheetViews>
  <sheetFormatPr defaultRowHeight="15" x14ac:dyDescent="0.25"/>
  <cols>
    <col min="1" max="1" width="10.28515625" bestFit="1" customWidth="1"/>
    <col min="2" max="2" width="27.85546875" bestFit="1" customWidth="1"/>
    <col min="3" max="3" width="6.5703125" customWidth="1"/>
    <col min="4" max="4" width="13.42578125" bestFit="1" customWidth="1"/>
    <col min="6" max="6" width="26.28515625" customWidth="1"/>
    <col min="8" max="8" width="13.140625" customWidth="1"/>
  </cols>
  <sheetData>
    <row r="1" spans="1:8" x14ac:dyDescent="0.25">
      <c r="A1" s="2" t="s">
        <v>14</v>
      </c>
      <c r="B1" s="2"/>
      <c r="C1" s="2"/>
      <c r="D1" s="2"/>
      <c r="E1" s="2"/>
      <c r="F1" s="2"/>
      <c r="G1" s="2"/>
      <c r="H1" s="2"/>
    </row>
    <row r="2" spans="1:8" x14ac:dyDescent="0.25">
      <c r="A2" t="s">
        <v>0</v>
      </c>
      <c r="B2" t="s">
        <v>11</v>
      </c>
      <c r="C2" t="s">
        <v>1</v>
      </c>
      <c r="D2" t="s">
        <v>2</v>
      </c>
      <c r="E2" s="1" t="s">
        <v>3</v>
      </c>
      <c r="F2" s="1" t="s">
        <v>4</v>
      </c>
      <c r="G2" s="1" t="s">
        <v>5</v>
      </c>
      <c r="H2" t="s">
        <v>6</v>
      </c>
    </row>
    <row r="3" spans="1:8" x14ac:dyDescent="0.25">
      <c r="A3" s="1">
        <v>0.25</v>
      </c>
      <c r="B3" s="1">
        <v>52</v>
      </c>
      <c r="C3" s="1">
        <f>B3+$C$28-$C$25</f>
        <v>47.7</v>
      </c>
      <c r="D3" s="1">
        <f>((0.978*C3)/($C$23))*100</f>
        <v>87.623215627347847</v>
      </c>
      <c r="E3" s="1">
        <f>B3+$C$24</f>
        <v>53</v>
      </c>
      <c r="F3" s="1">
        <v>7.8</v>
      </c>
      <c r="G3" s="1">
        <v>1.3100000000000001E-2</v>
      </c>
      <c r="H3" s="1">
        <f>(SQRT(F3/A3))*G3</f>
        <v>7.3172617829349251E-2</v>
      </c>
    </row>
    <row r="4" spans="1:8" x14ac:dyDescent="0.25">
      <c r="A4" s="1">
        <v>0.5</v>
      </c>
      <c r="B4" s="1">
        <v>51.5</v>
      </c>
      <c r="C4" s="1">
        <f t="shared" ref="C4:C17" si="0">B4+$C$28-$C$25</f>
        <v>47.2</v>
      </c>
      <c r="D4" s="1">
        <f t="shared" ref="D4:D17" si="1">((0.978*C4)/($C$23))*100</f>
        <v>86.704733283245659</v>
      </c>
      <c r="E4" s="1">
        <f t="shared" ref="E4:E17" si="2">B4+$C$24</f>
        <v>52.5</v>
      </c>
      <c r="F4" s="1">
        <v>7.9</v>
      </c>
      <c r="G4" s="1">
        <v>1.3100000000000001E-2</v>
      </c>
      <c r="H4" s="1">
        <f t="shared" ref="H4:H17" si="3">(SQRT(F4/A4))*G4</f>
        <v>5.2071470115601697E-2</v>
      </c>
    </row>
    <row r="5" spans="1:8" x14ac:dyDescent="0.25">
      <c r="A5" s="1">
        <v>1</v>
      </c>
      <c r="B5" s="1">
        <v>50</v>
      </c>
      <c r="C5" s="1">
        <f t="shared" si="0"/>
        <v>45.7</v>
      </c>
      <c r="D5" s="1">
        <f t="shared" si="1"/>
        <v>83.949286250939139</v>
      </c>
      <c r="E5" s="1">
        <f t="shared" si="2"/>
        <v>51</v>
      </c>
      <c r="F5" s="1">
        <v>8.1</v>
      </c>
      <c r="G5" s="1">
        <v>1.3100000000000001E-2</v>
      </c>
      <c r="H5" s="1">
        <f t="shared" si="3"/>
        <v>3.7283253613385192E-2</v>
      </c>
    </row>
    <row r="6" spans="1:8" x14ac:dyDescent="0.25">
      <c r="A6" s="1">
        <v>2</v>
      </c>
      <c r="B6" s="1">
        <v>47</v>
      </c>
      <c r="C6" s="1">
        <f t="shared" si="0"/>
        <v>42.7</v>
      </c>
      <c r="D6" s="1">
        <f t="shared" si="1"/>
        <v>78.43839218632607</v>
      </c>
      <c r="E6" s="1">
        <f t="shared" si="2"/>
        <v>48</v>
      </c>
      <c r="F6" s="1">
        <v>8.6</v>
      </c>
      <c r="G6" s="1">
        <v>1.3100000000000001E-2</v>
      </c>
      <c r="H6" s="1">
        <f t="shared" si="3"/>
        <v>2.7164738172859314E-2</v>
      </c>
    </row>
    <row r="7" spans="1:8" x14ac:dyDescent="0.25">
      <c r="A7" s="1">
        <v>4</v>
      </c>
      <c r="B7" s="1">
        <v>44</v>
      </c>
      <c r="C7" s="1">
        <f t="shared" si="0"/>
        <v>39.700000000000003</v>
      </c>
      <c r="D7" s="1">
        <f t="shared" si="1"/>
        <v>72.927498121712986</v>
      </c>
      <c r="E7" s="1">
        <f t="shared" si="2"/>
        <v>45</v>
      </c>
      <c r="F7" s="1">
        <v>9.1</v>
      </c>
      <c r="G7" s="1">
        <v>1.3100000000000001E-2</v>
      </c>
      <c r="H7" s="1">
        <f t="shared" si="3"/>
        <v>1.9758865098987846E-2</v>
      </c>
    </row>
    <row r="8" spans="1:8" x14ac:dyDescent="0.25">
      <c r="A8" s="1">
        <v>8</v>
      </c>
      <c r="B8" s="1">
        <v>41.5</v>
      </c>
      <c r="C8" s="1">
        <f t="shared" si="0"/>
        <v>37.200000000000003</v>
      </c>
      <c r="D8" s="1">
        <f t="shared" si="1"/>
        <v>68.335086401202091</v>
      </c>
      <c r="E8" s="1">
        <f t="shared" si="2"/>
        <v>42.5</v>
      </c>
      <c r="F8" s="1">
        <v>9.5</v>
      </c>
      <c r="G8" s="1">
        <v>1.3100000000000001E-2</v>
      </c>
      <c r="H8" s="1">
        <f t="shared" si="3"/>
        <v>1.4275394040095708E-2</v>
      </c>
    </row>
    <row r="9" spans="1:8" x14ac:dyDescent="0.25">
      <c r="A9" s="1">
        <v>15</v>
      </c>
      <c r="B9" s="1">
        <v>38</v>
      </c>
      <c r="C9" s="1">
        <f t="shared" si="0"/>
        <v>33.700000000000003</v>
      </c>
      <c r="D9" s="1">
        <f t="shared" si="1"/>
        <v>61.905709992486848</v>
      </c>
      <c r="E9" s="1">
        <f t="shared" si="2"/>
        <v>39</v>
      </c>
      <c r="F9" s="1">
        <v>10.1</v>
      </c>
      <c r="G9" s="1">
        <v>1.3100000000000001E-2</v>
      </c>
      <c r="H9" s="1">
        <f t="shared" si="3"/>
        <v>1.0749452699246291E-2</v>
      </c>
    </row>
    <row r="10" spans="1:8" x14ac:dyDescent="0.25">
      <c r="A10" s="1">
        <v>30</v>
      </c>
      <c r="B10" s="1">
        <v>36</v>
      </c>
      <c r="C10" s="1">
        <f t="shared" si="0"/>
        <v>31.700000000000003</v>
      </c>
      <c r="D10" s="1">
        <f t="shared" si="1"/>
        <v>58.231780616078133</v>
      </c>
      <c r="E10" s="1">
        <f t="shared" si="2"/>
        <v>37</v>
      </c>
      <c r="F10" s="1">
        <v>10.4</v>
      </c>
      <c r="G10" s="1">
        <v>1.3100000000000001E-2</v>
      </c>
      <c r="H10" s="1">
        <f t="shared" si="3"/>
        <v>7.713071156592987E-3</v>
      </c>
    </row>
    <row r="11" spans="1:8" x14ac:dyDescent="0.25">
      <c r="A11" s="1">
        <v>50</v>
      </c>
      <c r="B11" s="1">
        <v>31</v>
      </c>
      <c r="C11" s="1">
        <f t="shared" si="0"/>
        <v>26.7</v>
      </c>
      <c r="D11" s="1">
        <f t="shared" si="1"/>
        <v>49.046957175056342</v>
      </c>
      <c r="E11" s="1">
        <f t="shared" si="2"/>
        <v>32</v>
      </c>
      <c r="F11" s="1">
        <v>11.2</v>
      </c>
      <c r="G11" s="1">
        <v>1.3100000000000001E-2</v>
      </c>
      <c r="H11" s="1">
        <f t="shared" si="3"/>
        <v>6.2000516126883972E-3</v>
      </c>
    </row>
    <row r="12" spans="1:8" x14ac:dyDescent="0.25">
      <c r="A12" s="1">
        <v>120</v>
      </c>
      <c r="B12" s="1">
        <v>27</v>
      </c>
      <c r="C12" s="1">
        <f t="shared" si="0"/>
        <v>22.7</v>
      </c>
      <c r="D12" s="1">
        <f t="shared" si="1"/>
        <v>41.699098422238905</v>
      </c>
      <c r="E12" s="1">
        <f t="shared" si="2"/>
        <v>28</v>
      </c>
      <c r="F12" s="1">
        <v>11.8</v>
      </c>
      <c r="G12" s="1">
        <v>1.3100000000000001E-2</v>
      </c>
      <c r="H12" s="1">
        <f t="shared" si="3"/>
        <v>4.1079171526861805E-3</v>
      </c>
    </row>
    <row r="13" spans="1:8" x14ac:dyDescent="0.25">
      <c r="A13" s="1">
        <v>240</v>
      </c>
      <c r="B13" s="1">
        <v>24</v>
      </c>
      <c r="C13" s="1">
        <f t="shared" si="0"/>
        <v>19.7</v>
      </c>
      <c r="D13" s="1">
        <f t="shared" si="1"/>
        <v>36.188204357625843</v>
      </c>
      <c r="E13" s="1">
        <f t="shared" si="2"/>
        <v>25</v>
      </c>
      <c r="F13" s="1">
        <v>12.37</v>
      </c>
      <c r="G13" s="1">
        <v>1.3100000000000001E-2</v>
      </c>
      <c r="H13" s="1">
        <f t="shared" si="3"/>
        <v>2.9740654694654367E-3</v>
      </c>
    </row>
    <row r="14" spans="1:8" x14ac:dyDescent="0.25">
      <c r="A14" s="1">
        <v>480</v>
      </c>
      <c r="B14" s="1">
        <v>22</v>
      </c>
      <c r="C14" s="1">
        <f t="shared" si="0"/>
        <v>17.7</v>
      </c>
      <c r="D14" s="1">
        <f t="shared" si="1"/>
        <v>32.51427498121712</v>
      </c>
      <c r="E14" s="1">
        <f t="shared" si="2"/>
        <v>23</v>
      </c>
      <c r="F14" s="1">
        <v>12.7</v>
      </c>
      <c r="G14" s="1">
        <v>1.3100000000000001E-2</v>
      </c>
      <c r="H14" s="1">
        <f t="shared" si="3"/>
        <v>2.1308483248071255E-3</v>
      </c>
    </row>
    <row r="15" spans="1:8" x14ac:dyDescent="0.25">
      <c r="A15" s="1">
        <v>1200</v>
      </c>
      <c r="B15" s="1">
        <v>20</v>
      </c>
      <c r="C15" s="1">
        <f t="shared" si="0"/>
        <v>15.7</v>
      </c>
      <c r="D15" s="1">
        <f t="shared" si="1"/>
        <v>28.840345604808409</v>
      </c>
      <c r="E15" s="1">
        <f t="shared" si="2"/>
        <v>21</v>
      </c>
      <c r="F15" s="1">
        <v>13</v>
      </c>
      <c r="G15" s="1">
        <v>1.3100000000000001E-2</v>
      </c>
      <c r="H15" s="1">
        <f t="shared" si="3"/>
        <v>1.3634912296503169E-3</v>
      </c>
    </row>
    <row r="16" spans="1:8" x14ac:dyDescent="0.25">
      <c r="A16" s="1">
        <v>1600</v>
      </c>
      <c r="B16" s="1">
        <v>19</v>
      </c>
      <c r="C16" s="1">
        <f t="shared" si="0"/>
        <v>14.7</v>
      </c>
      <c r="D16" s="1">
        <f t="shared" si="1"/>
        <v>27.003380916604051</v>
      </c>
      <c r="E16" s="1">
        <f t="shared" si="2"/>
        <v>20</v>
      </c>
      <c r="F16" s="1">
        <v>13.2</v>
      </c>
      <c r="G16" s="1">
        <v>1.3100000000000001E-2</v>
      </c>
      <c r="H16" s="1">
        <f t="shared" si="3"/>
        <v>1.1898665891603144E-3</v>
      </c>
    </row>
    <row r="17" spans="1:8" x14ac:dyDescent="0.25">
      <c r="A17" s="1">
        <f>47*60</f>
        <v>2820</v>
      </c>
      <c r="B17" s="1">
        <v>16</v>
      </c>
      <c r="C17" s="1">
        <f t="shared" si="0"/>
        <v>11.7</v>
      </c>
      <c r="D17" s="1">
        <f t="shared" si="1"/>
        <v>21.492486851990979</v>
      </c>
      <c r="E17" s="1">
        <f t="shared" si="2"/>
        <v>17</v>
      </c>
      <c r="F17" s="1">
        <v>13.7</v>
      </c>
      <c r="G17" s="1">
        <v>1.3100000000000001E-2</v>
      </c>
      <c r="H17" s="1">
        <f t="shared" si="3"/>
        <v>9.1307620494040294E-4</v>
      </c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23" spans="1:8" x14ac:dyDescent="0.25">
      <c r="B23" t="s">
        <v>7</v>
      </c>
      <c r="C23">
        <f>G25-G23</f>
        <v>53.240000000000009</v>
      </c>
      <c r="F23" t="s">
        <v>15</v>
      </c>
      <c r="G23">
        <v>190</v>
      </c>
    </row>
    <row r="24" spans="1:8" x14ac:dyDescent="0.25">
      <c r="B24" t="s">
        <v>8</v>
      </c>
      <c r="C24">
        <v>1</v>
      </c>
      <c r="F24" t="s">
        <v>16</v>
      </c>
      <c r="G24">
        <v>1692.07</v>
      </c>
    </row>
    <row r="25" spans="1:8" x14ac:dyDescent="0.25">
      <c r="B25" t="s">
        <v>9</v>
      </c>
      <c r="C25">
        <v>5</v>
      </c>
      <c r="F25" t="s">
        <v>17</v>
      </c>
      <c r="G25">
        <v>243.24</v>
      </c>
    </row>
    <row r="26" spans="1:8" x14ac:dyDescent="0.25">
      <c r="B26" t="s">
        <v>10</v>
      </c>
      <c r="C26">
        <v>22.2</v>
      </c>
    </row>
    <row r="27" spans="1:8" x14ac:dyDescent="0.25">
      <c r="B27" t="s">
        <v>12</v>
      </c>
      <c r="C27">
        <v>2.75</v>
      </c>
    </row>
    <row r="28" spans="1:8" x14ac:dyDescent="0.25">
      <c r="B28" t="s">
        <v>13</v>
      </c>
      <c r="C28">
        <v>0.7</v>
      </c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2018-05-23T20:34:19Z</dcterms:created>
  <dcterms:modified xsi:type="dcterms:W3CDTF">2018-05-30T19:16:15Z</dcterms:modified>
</cp:coreProperties>
</file>